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分配明细（2025.7.11）" sheetId="1" r:id="rId1"/>
  </sheets>
  <externalReferences>
    <externalReference r:id="rId2"/>
  </externalReferences>
  <definedNames>
    <definedName name="_xlnm.Print_Titles" localSheetId="0">'分配明细（2025.7.11）'!$4:$4</definedName>
  </definedNames>
  <calcPr calcId="144525"/>
</workbook>
</file>

<file path=xl/sharedStrings.xml><?xml version="1.0" encoding="utf-8"?>
<sst xmlns="http://schemas.openxmlformats.org/spreadsheetml/2006/main" count="44" uniqueCount="43">
  <si>
    <t>附件1</t>
  </si>
  <si>
    <t>2025年中央财政食品监管补助资金分配明细表</t>
  </si>
  <si>
    <t>单位：万元</t>
  </si>
  <si>
    <t>单位</t>
  </si>
  <si>
    <t>合计</t>
  </si>
  <si>
    <t>国家抽检及监测</t>
  </si>
  <si>
    <t>食品安全综合监管</t>
  </si>
  <si>
    <t>其中：已提前下达</t>
  </si>
  <si>
    <t>其中：本次下达</t>
  </si>
  <si>
    <t>省本级小计</t>
  </si>
  <si>
    <t>四川省市场监督管理局</t>
  </si>
  <si>
    <t>四川省市场监管局食品安全检查技术中心</t>
  </si>
  <si>
    <t>四川省质量和标准化研究院</t>
  </si>
  <si>
    <t>四川省产品质量监督检验检测院</t>
  </si>
  <si>
    <t>四川省食品检验研究院</t>
  </si>
  <si>
    <t>四川省化工质量安全检测研究院</t>
  </si>
  <si>
    <t>市州小计</t>
  </si>
  <si>
    <t>成都市</t>
  </si>
  <si>
    <t xml:space="preserve">    成都市食品检验研究院</t>
  </si>
  <si>
    <t>自贡市</t>
  </si>
  <si>
    <t>攀枝花市</t>
  </si>
  <si>
    <t>泸州市</t>
  </si>
  <si>
    <t xml:space="preserve">    泸州市市场检验检测中心</t>
  </si>
  <si>
    <t>德阳市</t>
  </si>
  <si>
    <t>绵阳市</t>
  </si>
  <si>
    <t>广元市</t>
  </si>
  <si>
    <t>遂宁市</t>
  </si>
  <si>
    <t>内江市</t>
  </si>
  <si>
    <t>乐山市</t>
  </si>
  <si>
    <t xml:space="preserve">    乐山市食品药品检验检测中心</t>
  </si>
  <si>
    <t>南充市</t>
  </si>
  <si>
    <t xml:space="preserve">    南充市食品药品检验所</t>
  </si>
  <si>
    <t>宜宾市</t>
  </si>
  <si>
    <t xml:space="preserve">    宜宾市食品药品检验检测中心</t>
  </si>
  <si>
    <t>广安市</t>
  </si>
  <si>
    <t>达州市</t>
  </si>
  <si>
    <t>资阳市</t>
  </si>
  <si>
    <t>眉山市</t>
  </si>
  <si>
    <t>巴中市</t>
  </si>
  <si>
    <t>雅安市</t>
  </si>
  <si>
    <t>阿坝州</t>
  </si>
  <si>
    <t>甘孜州</t>
  </si>
  <si>
    <t>凉山州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</si>
</sst>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\2.&#19987;&#39033;&#36164;&#37329;\&#20013;&#22830;&#39135;&#21697;&#33647;&#21697;\&#27491;&#24335;&#19979;&#36798;\&#20013;&#22830;&#39135;&#21697;\&#22235;&#24029;&#30465;&#24066;&#22330;&#30417;&#30563;&#31649;&#29702;&#23616;&#22235;&#24029;&#30465;&#36130;&#25919;&#21381;&#20851;&#20110;2025&#24180;&#20013;&#22830;&#36130;&#25919;&#39135;&#21697;&#30417;&#31649;&#34917;&#21161;&#36164;&#37329;&#20998;&#37197;&#24314;&#35758;&#26041;&#26696;&#30340;&#35831;&#31034;(7.22)\&#20013;&#22830;&#36130;&#25919;&#39135;&#21697;&#30417;&#31649;&#34917;&#21161;&#36164;&#37329;7.4\2025&#24180;&#20013;&#22830;&#36130;&#25919;&#39135;&#21697;&#30417;&#31649;&#34917;&#21161;&#36164;&#37329;&#20998;&#37197;&#26126;&#32454;&#34920;&#65288;7.11&#36130;&#25919;&#22797;&#2668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配明细（2025.7.11）"/>
      <sheetName val="因素法测算表（2025.7.11）"/>
      <sheetName val="7.10财政复核"/>
      <sheetName val="财力系数"/>
    </sheetNames>
    <sheetDataSet>
      <sheetData sheetId="0"/>
      <sheetData sheetId="1"/>
      <sheetData sheetId="2">
        <row r="3">
          <cell r="L3">
            <v>42</v>
          </cell>
        </row>
        <row r="4">
          <cell r="L4">
            <v>21</v>
          </cell>
        </row>
        <row r="5">
          <cell r="L5">
            <v>50</v>
          </cell>
        </row>
        <row r="6">
          <cell r="L6">
            <v>45</v>
          </cell>
        </row>
        <row r="7">
          <cell r="L7">
            <v>54</v>
          </cell>
        </row>
        <row r="8">
          <cell r="L8">
            <v>47</v>
          </cell>
        </row>
        <row r="9">
          <cell r="L9">
            <v>30</v>
          </cell>
        </row>
        <row r="10">
          <cell r="L10">
            <v>36</v>
          </cell>
        </row>
        <row r="11">
          <cell r="L11">
            <v>43</v>
          </cell>
        </row>
        <row r="12">
          <cell r="L12">
            <v>51</v>
          </cell>
        </row>
        <row r="13">
          <cell r="L13">
            <v>50</v>
          </cell>
        </row>
        <row r="14">
          <cell r="L14">
            <v>38</v>
          </cell>
        </row>
        <row r="15">
          <cell r="L15">
            <v>52</v>
          </cell>
        </row>
        <row r="16">
          <cell r="L16">
            <v>37</v>
          </cell>
        </row>
        <row r="17">
          <cell r="L17">
            <v>33</v>
          </cell>
        </row>
        <row r="18">
          <cell r="L18">
            <v>35</v>
          </cell>
        </row>
        <row r="19">
          <cell r="L19">
            <v>34</v>
          </cell>
        </row>
        <row r="20">
          <cell r="L20">
            <v>30</v>
          </cell>
        </row>
        <row r="21">
          <cell r="L21">
            <v>33</v>
          </cell>
        </row>
        <row r="22">
          <cell r="L22">
            <v>39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workbookViewId="0">
      <selection activeCell="A2" sqref="A2:F2"/>
    </sheetView>
  </sheetViews>
  <sheetFormatPr defaultColWidth="7.875" defaultRowHeight="15.6" outlineLevelCol="5"/>
  <cols>
    <col min="1" max="1" width="38.25" style="1" customWidth="1"/>
    <col min="2" max="2" width="14.375" style="3" customWidth="1"/>
    <col min="3" max="4" width="11.5" style="4" customWidth="1"/>
    <col min="5" max="5" width="12.125" style="4" customWidth="1"/>
    <col min="6" max="6" width="18.5" style="1" customWidth="1"/>
    <col min="7" max="249" width="7.875" style="1" customWidth="1"/>
    <col min="250" max="16384" width="7.875" style="1"/>
  </cols>
  <sheetData>
    <row r="1" s="1" customFormat="1" spans="1:5">
      <c r="A1" s="2" t="s">
        <v>0</v>
      </c>
      <c r="B1" s="3"/>
      <c r="C1" s="4"/>
      <c r="D1" s="4"/>
      <c r="E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1" customFormat="1" ht="34" customHeight="1" spans="1:6">
      <c r="A3" s="6"/>
      <c r="B3" s="6"/>
      <c r="C3" s="6"/>
      <c r="D3" s="7" t="s">
        <v>2</v>
      </c>
      <c r="E3" s="7"/>
      <c r="F3" s="7"/>
    </row>
    <row r="4" s="1" customFormat="1" ht="42" customHeight="1" spans="1:6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2" customFormat="1" ht="42" customHeight="1" spans="1:6">
      <c r="A5" s="10" t="s">
        <v>4</v>
      </c>
      <c r="B5" s="8">
        <f t="shared" ref="B5:F5" si="0">B6+B13</f>
        <v>5525</v>
      </c>
      <c r="C5" s="8">
        <f t="shared" si="0"/>
        <v>4725</v>
      </c>
      <c r="D5" s="8">
        <f t="shared" si="0"/>
        <v>800</v>
      </c>
      <c r="E5" s="8">
        <f t="shared" si="0"/>
        <v>4649</v>
      </c>
      <c r="F5" s="8">
        <f t="shared" si="0"/>
        <v>876</v>
      </c>
    </row>
    <row r="6" s="2" customFormat="1" ht="42" customHeight="1" spans="1:6">
      <c r="A6" s="10" t="s">
        <v>9</v>
      </c>
      <c r="B6" s="8">
        <f t="shared" ref="B6:B12" si="1">C6+D6</f>
        <v>3476</v>
      </c>
      <c r="C6" s="8">
        <f>SUM(C7:C12)</f>
        <v>3476</v>
      </c>
      <c r="D6" s="8"/>
      <c r="E6" s="8">
        <f>SUM(E7:E12)</f>
        <v>2914</v>
      </c>
      <c r="F6" s="8">
        <f t="shared" ref="F6:F12" si="2">B6-E6</f>
        <v>562</v>
      </c>
    </row>
    <row r="7" s="2" customFormat="1" ht="42" customHeight="1" spans="1:6">
      <c r="A7" s="11" t="s">
        <v>10</v>
      </c>
      <c r="B7" s="8">
        <f t="shared" si="1"/>
        <v>100</v>
      </c>
      <c r="C7" s="12">
        <v>100</v>
      </c>
      <c r="D7" s="12"/>
      <c r="E7" s="12">
        <v>100</v>
      </c>
      <c r="F7" s="12"/>
    </row>
    <row r="8" s="2" customFormat="1" ht="42" customHeight="1" spans="1:6">
      <c r="A8" s="13" t="s">
        <v>11</v>
      </c>
      <c r="B8" s="8">
        <f t="shared" si="1"/>
        <v>569</v>
      </c>
      <c r="C8" s="12">
        <v>569</v>
      </c>
      <c r="D8" s="12"/>
      <c r="E8" s="12">
        <v>200</v>
      </c>
      <c r="F8" s="12">
        <f t="shared" si="2"/>
        <v>369</v>
      </c>
    </row>
    <row r="9" s="2" customFormat="1" ht="42" customHeight="1" spans="1:6">
      <c r="A9" s="13" t="s">
        <v>12</v>
      </c>
      <c r="B9" s="8">
        <f t="shared" si="1"/>
        <v>8</v>
      </c>
      <c r="C9" s="12">
        <v>8</v>
      </c>
      <c r="D9" s="12"/>
      <c r="E9" s="12"/>
      <c r="F9" s="12">
        <f t="shared" si="2"/>
        <v>8</v>
      </c>
    </row>
    <row r="10" s="2" customFormat="1" ht="42" customHeight="1" spans="1:6">
      <c r="A10" s="11" t="s">
        <v>13</v>
      </c>
      <c r="B10" s="8">
        <f t="shared" si="1"/>
        <v>73</v>
      </c>
      <c r="C10" s="12">
        <v>73</v>
      </c>
      <c r="D10" s="12"/>
      <c r="E10" s="12">
        <v>66</v>
      </c>
      <c r="F10" s="12">
        <f t="shared" si="2"/>
        <v>7</v>
      </c>
    </row>
    <row r="11" s="1" customFormat="1" ht="42" customHeight="1" spans="1:6">
      <c r="A11" s="11" t="s">
        <v>14</v>
      </c>
      <c r="B11" s="8">
        <f t="shared" si="1"/>
        <v>2706</v>
      </c>
      <c r="C11" s="12">
        <v>2706</v>
      </c>
      <c r="D11" s="12"/>
      <c r="E11" s="12">
        <v>2530</v>
      </c>
      <c r="F11" s="12">
        <f t="shared" si="2"/>
        <v>176</v>
      </c>
    </row>
    <row r="12" customFormat="1" ht="42" customHeight="1" spans="1:6">
      <c r="A12" s="11" t="s">
        <v>15</v>
      </c>
      <c r="B12" s="8">
        <f t="shared" si="1"/>
        <v>20</v>
      </c>
      <c r="C12" s="12">
        <v>20</v>
      </c>
      <c r="D12" s="12"/>
      <c r="E12" s="12">
        <v>18</v>
      </c>
      <c r="F12" s="12">
        <f t="shared" si="2"/>
        <v>2</v>
      </c>
    </row>
    <row r="13" s="2" customFormat="1" ht="42" customHeight="1" spans="1:6">
      <c r="A13" s="10" t="s">
        <v>16</v>
      </c>
      <c r="B13" s="8">
        <f>B14+B16+B17+B18+B20+B21++B22+B23+B24+B25+B27+B29++B31+B32+B33+B34+B35+B36+B37+B38++B39</f>
        <v>2049</v>
      </c>
      <c r="C13" s="8">
        <f>C14+C16+C17+C18+C20+C21++C22+C23+C24+C25+C27+C29++C31+C32+C33+C34+C35+C36+C37+C38++C39</f>
        <v>1249</v>
      </c>
      <c r="D13" s="8">
        <f>D14+D16+D17+D18+D20+D21++D22+D23+D24+D25+D27+D29++D31+D32+D33+D34+D35+D36+D37+D38++D39</f>
        <v>800</v>
      </c>
      <c r="E13" s="8">
        <f>E14+E16+E17+E18+E20+E21++E22+E23+E24+E25+E27+E29++E31+E32+E33+E34+E35+E36+E37+E38++E39</f>
        <v>1735</v>
      </c>
      <c r="F13" s="8">
        <f>F14+F16+F17+F18+F20+F21++F22+F23+F24+F25+F27+F29++F31+F32+F33+F34+F35+F36+F37+F38++F39</f>
        <v>314</v>
      </c>
    </row>
    <row r="14" s="2" customFormat="1" ht="42" customHeight="1" spans="1:6">
      <c r="A14" s="10" t="s">
        <v>17</v>
      </c>
      <c r="B14" s="8">
        <f t="shared" ref="B14:B39" si="3">C14+D14</f>
        <v>1008</v>
      </c>
      <c r="C14" s="12">
        <f>C15</f>
        <v>1008</v>
      </c>
      <c r="D14" s="12"/>
      <c r="E14" s="12">
        <f>E15</f>
        <v>916</v>
      </c>
      <c r="F14" s="8">
        <f t="shared" ref="F14:F36" si="4">B14-E14</f>
        <v>92</v>
      </c>
    </row>
    <row r="15" s="1" customFormat="1" ht="42" customHeight="1" spans="1:6">
      <c r="A15" s="11" t="s">
        <v>18</v>
      </c>
      <c r="B15" s="8">
        <f t="shared" si="3"/>
        <v>1008</v>
      </c>
      <c r="C15" s="12">
        <v>1008</v>
      </c>
      <c r="D15" s="12"/>
      <c r="E15" s="12">
        <v>916</v>
      </c>
      <c r="F15" s="12">
        <f t="shared" si="4"/>
        <v>92</v>
      </c>
    </row>
    <row r="16" s="2" customFormat="1" ht="42" customHeight="1" spans="1:6">
      <c r="A16" s="10" t="s">
        <v>19</v>
      </c>
      <c r="B16" s="8">
        <f t="shared" si="3"/>
        <v>42</v>
      </c>
      <c r="C16" s="12"/>
      <c r="D16" s="12">
        <f>'[1]7.10财政复核'!L3</f>
        <v>42</v>
      </c>
      <c r="E16" s="12">
        <v>30</v>
      </c>
      <c r="F16" s="12">
        <f t="shared" si="4"/>
        <v>12</v>
      </c>
    </row>
    <row r="17" s="2" customFormat="1" ht="42" customHeight="1" spans="1:6">
      <c r="A17" s="10" t="s">
        <v>20</v>
      </c>
      <c r="B17" s="8">
        <f t="shared" si="3"/>
        <v>21</v>
      </c>
      <c r="C17" s="12"/>
      <c r="D17" s="12">
        <f>'[1]7.10财政复核'!L4</f>
        <v>21</v>
      </c>
      <c r="E17" s="12">
        <v>30</v>
      </c>
      <c r="F17" s="12">
        <f t="shared" si="4"/>
        <v>-9</v>
      </c>
    </row>
    <row r="18" s="2" customFormat="1" ht="42" customHeight="1" spans="1:6">
      <c r="A18" s="10" t="s">
        <v>21</v>
      </c>
      <c r="B18" s="8">
        <f t="shared" si="3"/>
        <v>104</v>
      </c>
      <c r="C18" s="12">
        <f>C19</f>
        <v>54</v>
      </c>
      <c r="D18" s="12">
        <f>'[1]7.10财政复核'!L5</f>
        <v>50</v>
      </c>
      <c r="E18" s="12">
        <v>79</v>
      </c>
      <c r="F18" s="8">
        <f t="shared" si="4"/>
        <v>25</v>
      </c>
    </row>
    <row r="19" s="2" customFormat="1" ht="42" customHeight="1" spans="1:6">
      <c r="A19" s="11" t="s">
        <v>22</v>
      </c>
      <c r="B19" s="8">
        <f t="shared" si="3"/>
        <v>54</v>
      </c>
      <c r="C19" s="12">
        <v>54</v>
      </c>
      <c r="D19" s="12"/>
      <c r="E19" s="12">
        <v>49</v>
      </c>
      <c r="F19" s="12">
        <f t="shared" si="4"/>
        <v>5</v>
      </c>
    </row>
    <row r="20" s="2" customFormat="1" ht="42" customHeight="1" spans="1:6">
      <c r="A20" s="10" t="s">
        <v>23</v>
      </c>
      <c r="B20" s="8">
        <f t="shared" si="3"/>
        <v>45</v>
      </c>
      <c r="C20" s="12"/>
      <c r="D20" s="12">
        <f>'[1]7.10财政复核'!L6</f>
        <v>45</v>
      </c>
      <c r="E20" s="12">
        <v>30</v>
      </c>
      <c r="F20" s="12">
        <f t="shared" si="4"/>
        <v>15</v>
      </c>
    </row>
    <row r="21" s="2" customFormat="1" ht="42" customHeight="1" spans="1:6">
      <c r="A21" s="10" t="s">
        <v>24</v>
      </c>
      <c r="B21" s="8">
        <f t="shared" si="3"/>
        <v>54</v>
      </c>
      <c r="C21" s="12"/>
      <c r="D21" s="12">
        <f>'[1]7.10财政复核'!L7</f>
        <v>54</v>
      </c>
      <c r="E21" s="12">
        <v>30</v>
      </c>
      <c r="F21" s="12">
        <f t="shared" si="4"/>
        <v>24</v>
      </c>
    </row>
    <row r="22" s="2" customFormat="1" ht="42" customHeight="1" spans="1:6">
      <c r="A22" s="10" t="s">
        <v>25</v>
      </c>
      <c r="B22" s="8">
        <f t="shared" si="3"/>
        <v>47</v>
      </c>
      <c r="C22" s="12"/>
      <c r="D22" s="12">
        <f>'[1]7.10财政复核'!L8</f>
        <v>47</v>
      </c>
      <c r="E22" s="12">
        <v>30</v>
      </c>
      <c r="F22" s="12">
        <f t="shared" si="4"/>
        <v>17</v>
      </c>
    </row>
    <row r="23" s="2" customFormat="1" ht="42" customHeight="1" spans="1:6">
      <c r="A23" s="10" t="s">
        <v>26</v>
      </c>
      <c r="B23" s="8">
        <f t="shared" si="3"/>
        <v>30</v>
      </c>
      <c r="C23" s="12"/>
      <c r="D23" s="12">
        <f>'[1]7.10财政复核'!L9</f>
        <v>30</v>
      </c>
      <c r="E23" s="12">
        <v>30</v>
      </c>
      <c r="F23" s="12">
        <f t="shared" si="4"/>
        <v>0</v>
      </c>
    </row>
    <row r="24" s="2" customFormat="1" ht="42" customHeight="1" spans="1:6">
      <c r="A24" s="10" t="s">
        <v>27</v>
      </c>
      <c r="B24" s="8">
        <f t="shared" si="3"/>
        <v>36</v>
      </c>
      <c r="C24" s="12"/>
      <c r="D24" s="12">
        <f>'[1]7.10财政复核'!L10</f>
        <v>36</v>
      </c>
      <c r="E24" s="12">
        <v>30</v>
      </c>
      <c r="F24" s="12">
        <f t="shared" si="4"/>
        <v>6</v>
      </c>
    </row>
    <row r="25" s="2" customFormat="1" ht="42" customHeight="1" spans="1:6">
      <c r="A25" s="10" t="s">
        <v>28</v>
      </c>
      <c r="B25" s="8">
        <f t="shared" si="3"/>
        <v>130</v>
      </c>
      <c r="C25" s="12">
        <f t="shared" ref="C25:C29" si="5">C26</f>
        <v>87</v>
      </c>
      <c r="D25" s="12">
        <f>'[1]7.10财政复核'!L11</f>
        <v>43</v>
      </c>
      <c r="E25" s="12">
        <v>109</v>
      </c>
      <c r="F25" s="8">
        <f t="shared" si="4"/>
        <v>21</v>
      </c>
    </row>
    <row r="26" s="1" customFormat="1" ht="42" customHeight="1" spans="1:6">
      <c r="A26" s="13" t="s">
        <v>29</v>
      </c>
      <c r="B26" s="8">
        <f t="shared" si="3"/>
        <v>87</v>
      </c>
      <c r="C26" s="12">
        <v>87</v>
      </c>
      <c r="D26" s="12"/>
      <c r="E26" s="12">
        <v>79</v>
      </c>
      <c r="F26" s="12">
        <f t="shared" si="4"/>
        <v>8</v>
      </c>
    </row>
    <row r="27" s="2" customFormat="1" ht="42" customHeight="1" spans="1:6">
      <c r="A27" s="10" t="s">
        <v>30</v>
      </c>
      <c r="B27" s="8">
        <f t="shared" si="3"/>
        <v>100</v>
      </c>
      <c r="C27" s="12">
        <f t="shared" si="5"/>
        <v>49</v>
      </c>
      <c r="D27" s="12">
        <f>'[1]7.10财政复核'!L12</f>
        <v>51</v>
      </c>
      <c r="E27" s="12">
        <v>74</v>
      </c>
      <c r="F27" s="8">
        <f t="shared" si="4"/>
        <v>26</v>
      </c>
    </row>
    <row r="28" s="2" customFormat="1" ht="42" customHeight="1" spans="1:6">
      <c r="A28" s="11" t="s">
        <v>31</v>
      </c>
      <c r="B28" s="8">
        <f t="shared" si="3"/>
        <v>49</v>
      </c>
      <c r="C28" s="12">
        <v>49</v>
      </c>
      <c r="D28" s="12"/>
      <c r="E28" s="12">
        <v>44</v>
      </c>
      <c r="F28" s="12">
        <f t="shared" si="4"/>
        <v>5</v>
      </c>
    </row>
    <row r="29" s="2" customFormat="1" ht="42" customHeight="1" spans="1:6">
      <c r="A29" s="10" t="s">
        <v>32</v>
      </c>
      <c r="B29" s="8">
        <f t="shared" si="3"/>
        <v>101</v>
      </c>
      <c r="C29" s="12">
        <f t="shared" si="5"/>
        <v>51</v>
      </c>
      <c r="D29" s="12">
        <f>'[1]7.10财政复核'!L13</f>
        <v>50</v>
      </c>
      <c r="E29" s="12">
        <v>77</v>
      </c>
      <c r="F29" s="8">
        <f t="shared" si="4"/>
        <v>24</v>
      </c>
    </row>
    <row r="30" s="1" customFormat="1" ht="42" customHeight="1" spans="1:6">
      <c r="A30" s="13" t="s">
        <v>33</v>
      </c>
      <c r="B30" s="8">
        <f t="shared" si="3"/>
        <v>51</v>
      </c>
      <c r="C30" s="12">
        <v>51</v>
      </c>
      <c r="D30" s="12"/>
      <c r="E30" s="12">
        <v>47</v>
      </c>
      <c r="F30" s="12">
        <f t="shared" si="4"/>
        <v>4</v>
      </c>
    </row>
    <row r="31" s="2" customFormat="1" ht="42" customHeight="1" spans="1:6">
      <c r="A31" s="10" t="s">
        <v>34</v>
      </c>
      <c r="B31" s="8">
        <f t="shared" si="3"/>
        <v>38</v>
      </c>
      <c r="C31" s="12"/>
      <c r="D31" s="12">
        <f>'[1]7.10财政复核'!L14</f>
        <v>38</v>
      </c>
      <c r="E31" s="12">
        <v>30</v>
      </c>
      <c r="F31" s="12">
        <f t="shared" si="4"/>
        <v>8</v>
      </c>
    </row>
    <row r="32" s="2" customFormat="1" ht="42" customHeight="1" spans="1:6">
      <c r="A32" s="10" t="s">
        <v>35</v>
      </c>
      <c r="B32" s="8">
        <f t="shared" si="3"/>
        <v>52</v>
      </c>
      <c r="C32" s="12"/>
      <c r="D32" s="12">
        <f>'[1]7.10财政复核'!L15</f>
        <v>52</v>
      </c>
      <c r="E32" s="12">
        <v>30</v>
      </c>
      <c r="F32" s="12">
        <f t="shared" si="4"/>
        <v>22</v>
      </c>
    </row>
    <row r="33" s="2" customFormat="1" ht="42" customHeight="1" spans="1:6">
      <c r="A33" s="10" t="s">
        <v>36</v>
      </c>
      <c r="B33" s="8">
        <f t="shared" si="3"/>
        <v>37</v>
      </c>
      <c r="C33" s="12"/>
      <c r="D33" s="12">
        <f>'[1]7.10财政复核'!L16</f>
        <v>37</v>
      </c>
      <c r="E33" s="12">
        <v>30</v>
      </c>
      <c r="F33" s="12">
        <f t="shared" si="4"/>
        <v>7</v>
      </c>
    </row>
    <row r="34" s="2" customFormat="1" ht="42" customHeight="1" spans="1:6">
      <c r="A34" s="10" t="s">
        <v>37</v>
      </c>
      <c r="B34" s="8">
        <f t="shared" si="3"/>
        <v>33</v>
      </c>
      <c r="C34" s="12"/>
      <c r="D34" s="12">
        <f>'[1]7.10财政复核'!L17</f>
        <v>33</v>
      </c>
      <c r="E34" s="12">
        <v>30</v>
      </c>
      <c r="F34" s="12">
        <f t="shared" si="4"/>
        <v>3</v>
      </c>
    </row>
    <row r="35" s="2" customFormat="1" ht="42" customHeight="1" spans="1:6">
      <c r="A35" s="10" t="s">
        <v>38</v>
      </c>
      <c r="B35" s="8">
        <f t="shared" si="3"/>
        <v>35</v>
      </c>
      <c r="C35" s="12"/>
      <c r="D35" s="12">
        <f>'[1]7.10财政复核'!L18</f>
        <v>35</v>
      </c>
      <c r="E35" s="12">
        <v>30</v>
      </c>
      <c r="F35" s="12">
        <f t="shared" si="4"/>
        <v>5</v>
      </c>
    </row>
    <row r="36" s="2" customFormat="1" ht="42" customHeight="1" spans="1:6">
      <c r="A36" s="10" t="s">
        <v>39</v>
      </c>
      <c r="B36" s="8">
        <f t="shared" si="3"/>
        <v>34</v>
      </c>
      <c r="C36" s="12"/>
      <c r="D36" s="12">
        <f>'[1]7.10财政复核'!L19</f>
        <v>34</v>
      </c>
      <c r="E36" s="12">
        <v>30</v>
      </c>
      <c r="F36" s="12">
        <f t="shared" si="4"/>
        <v>4</v>
      </c>
    </row>
    <row r="37" s="2" customFormat="1" ht="42" customHeight="1" spans="1:6">
      <c r="A37" s="10" t="s">
        <v>40</v>
      </c>
      <c r="B37" s="8">
        <f t="shared" si="3"/>
        <v>30</v>
      </c>
      <c r="C37" s="12"/>
      <c r="D37" s="12">
        <f>'[1]7.10财政复核'!L20</f>
        <v>30</v>
      </c>
      <c r="E37" s="12">
        <v>30</v>
      </c>
      <c r="F37" s="12"/>
    </row>
    <row r="38" s="2" customFormat="1" ht="42" customHeight="1" spans="1:6">
      <c r="A38" s="10" t="s">
        <v>41</v>
      </c>
      <c r="B38" s="8">
        <f t="shared" si="3"/>
        <v>33</v>
      </c>
      <c r="C38" s="12"/>
      <c r="D38" s="12">
        <f>'[1]7.10财政复核'!L21</f>
        <v>33</v>
      </c>
      <c r="E38" s="12">
        <v>30</v>
      </c>
      <c r="F38" s="12">
        <f>B38-E38</f>
        <v>3</v>
      </c>
    </row>
    <row r="39" s="2" customFormat="1" ht="42" customHeight="1" spans="1:6">
      <c r="A39" s="10" t="s">
        <v>42</v>
      </c>
      <c r="B39" s="8">
        <f t="shared" si="3"/>
        <v>39</v>
      </c>
      <c r="C39" s="12"/>
      <c r="D39" s="12">
        <f>'[1]7.10财政复核'!L22</f>
        <v>39</v>
      </c>
      <c r="E39" s="12">
        <v>30</v>
      </c>
      <c r="F39" s="12">
        <f>B39-E39</f>
        <v>9</v>
      </c>
    </row>
  </sheetData>
  <mergeCells count="2">
    <mergeCell ref="A2:F2"/>
    <mergeCell ref="D3:F3"/>
  </mergeCells>
  <pageMargins left="0.751388888888889" right="0.751388888888889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分配明细（2025.7.11）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何雨恒</dc:creator>
  <cp:lastModifiedBy>Administrator</cp:lastModifiedBy>
  <dcterms:created xsi:type="dcterms:W3CDTF">2025-07-22T17:58:00Z</dcterms:created>
  <dcterms:modified xsi:type="dcterms:W3CDTF">2025-08-27T03:34:51Z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7328B3A825D24E34B1FE084BF3E37EE0</vt:lpwstr>
  </property>
</Properties>
</file>